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5440" windowHeight="10815" activeTab="1"/>
  </bookViews>
  <sheets>
    <sheet name="среднегодовая 2020" sheetId="3" r:id="rId1"/>
    <sheet name="среднегодовая по инообластным" sheetId="4" r:id="rId2"/>
  </sheets>
  <externalReferences>
    <externalReference r:id="rId3"/>
  </externalReferences>
  <definedNames>
    <definedName name="_xlnm.Print_Area" localSheetId="0">'среднегодовая 2020'!$A$1:$E$48</definedName>
  </definedNames>
  <calcPr calcId="144525"/>
</workbook>
</file>

<file path=xl/calcChain.xml><?xml version="1.0" encoding="utf-8"?>
<calcChain xmlns="http://schemas.openxmlformats.org/spreadsheetml/2006/main">
  <c r="D17" i="4" l="1"/>
  <c r="D30" i="3" l="1"/>
  <c r="D12" i="3"/>
  <c r="D37" i="3"/>
  <c r="D19" i="4" l="1"/>
  <c r="D11" i="4"/>
  <c r="D24" i="4"/>
  <c r="C28" i="4" l="1"/>
  <c r="A47" i="3"/>
  <c r="C41" i="3" l="1"/>
</calcChain>
</file>

<file path=xl/sharedStrings.xml><?xml version="1.0" encoding="utf-8"?>
<sst xmlns="http://schemas.openxmlformats.org/spreadsheetml/2006/main" count="72" uniqueCount="39">
  <si>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</si>
  <si>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</si>
  <si>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</si>
  <si>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</si>
  <si>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</si>
  <si>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</si>
  <si>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</si>
  <si>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</si>
  <si>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</si>
  <si>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Филиал "Биробиджанский" СГ "Спасские ворота-М"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</si>
  <si>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</si>
  <si>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</si>
  <si>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</si>
  <si>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</si>
  <si>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Обследования призывников</t>
  </si>
  <si>
    <t>Проф. осмотры</t>
  </si>
  <si>
    <t>Диспансеризация</t>
  </si>
  <si>
    <t>Флюорография</t>
  </si>
  <si>
    <t>Неотложная мед. помощь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</si>
  <si>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</si>
  <si>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</si>
  <si>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</si>
  <si>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</si>
  <si>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</si>
  <si>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</si>
  <si>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</si>
  <si>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</si>
  <si>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Справочно:Численность застрахованных лиц на 01.12.2019, принятая для расчета подушевого норматива финансирования медицинской помощи, оказываемой в амбулаторных условиях, на прикрепившихся лиц, с учетом показателей результативности деятельности медицинской организации на 2020 год</t>
  </si>
  <si>
    <t>Обращения по поводу заболевания в ФАПах</t>
  </si>
  <si>
    <t>УЗИ сердечно-сосудистой системы</t>
  </si>
  <si>
    <t>Забор материала для проведения анализа на COVID-19</t>
  </si>
  <si>
    <t>Объемы финансирования ОГБУЗ "Ленинская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01.12.2020)</t>
  </si>
  <si>
    <t>Доавансирование по постановлению Правительства РФ от 03.04.2020 № 432</t>
  </si>
  <si>
    <t>-</t>
  </si>
  <si>
    <t xml:space="preserve">Приложение № 3 </t>
  </si>
  <si>
    <t>от "24" декабря 2020 г. № 18</t>
  </si>
  <si>
    <t>9610/ 20 954(УЕТ)</t>
  </si>
  <si>
    <t>314/ 679 (УЕТ)</t>
  </si>
  <si>
    <t>Объемы финансирования ОГБУЗ "Ленинская ЦРБ" за оказание медициснкой помощи пролеченным больным, застрахованным за пределами Еврейской автономной области, с 01 января по 31 декабря 2020 года (с 01.12.2020)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</si>
</sst>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4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0" borderId="1" xfId="0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164" fontId="2" fillId="0" borderId="0" xfId="0" applyNumberFormat="1" applyFont="1" applyBorder="1"/>
    <xf numFmtId="164" fontId="7" fillId="2" borderId="1" xfId="5" applyNumberFormat="1" applyFont="1" applyFill="1" applyBorder="1" applyAlignment="1">
      <alignment horizontal="center"/>
    </xf>
    <xf numFmtId="0" fontId="11" fillId="0" borderId="0" xfId="0" applyFont="1" applyFill="1"/>
    <xf numFmtId="3" fontId="7" fillId="0" borderId="1" xfId="0" applyNumberFormat="1" applyFont="1" applyBorder="1" applyAlignment="1">
      <alignment horizontal="center"/>
    </xf>
    <xf numFmtId="165" fontId="9" fillId="0" borderId="0" xfId="0" applyNumberFormat="1" applyFont="1"/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1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2" borderId="10" xfId="5" applyNumberFormat="1" applyFont="1" applyFill="1" applyBorder="1" applyAlignment="1">
      <alignment horizontal="center" vertical="center"/>
    </xf>
    <xf numFmtId="164" fontId="7" fillId="2" borderId="4" xfId="5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hernenko.e/Desktop/&#1043;&#1072;&#1088;&#1072;&#1085;&#1090;&#1080;&#1080;%20&#1085;&#1072;%202020%20&#1089;%2001.12.2020%20&#1076;&#1072;&#1085;&#1085;&#1099;&#1077;%20&#1079;&#1072;%2012%20&#1084;&#1077;&#1089;+&#1057;&#1054;&#1043;&#1040;&#1047;+&#1057;&#1042;%20+&#1050;&#1052;&#1057;+&#1072;&#1074;&#1072;&#1085;&#10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нтии с 01.12.2020"/>
      <sheetName val="инообластные с 01.12.2020"/>
      <sheetName val="среднегодовая с инообл с 01.12."/>
    </sheetNames>
    <sheetDataSet>
      <sheetData sheetId="0"/>
      <sheetData sheetId="1">
        <row r="101">
          <cell r="Z101">
            <v>170030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view="pageBreakPreview" topLeftCell="A10" zoomScaleNormal="100" zoomScaleSheetLayoutView="100" workbookViewId="0">
      <selection activeCell="E30" sqref="E30:E31"/>
    </sheetView>
  </sheetViews>
  <sheetFormatPr defaultRowHeight="15" x14ac:dyDescent="0.25"/>
  <cols>
    <col min="1" max="1" width="11.5703125" style="10" customWidth="1"/>
    <col min="2" max="2" width="36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9"/>
      <c r="D1" s="45" t="s">
        <v>34</v>
      </c>
      <c r="E1" s="45"/>
    </row>
    <row r="2" spans="1:13" x14ac:dyDescent="0.25">
      <c r="C2" s="45" t="s">
        <v>10</v>
      </c>
      <c r="D2" s="45"/>
      <c r="E2" s="45"/>
    </row>
    <row r="3" spans="1:13" x14ac:dyDescent="0.25">
      <c r="C3" s="45" t="s">
        <v>35</v>
      </c>
      <c r="D3" s="45"/>
      <c r="E3" s="45"/>
    </row>
    <row r="5" spans="1:13" ht="65.25" customHeight="1" x14ac:dyDescent="0.25">
      <c r="A5" s="46" t="s">
        <v>31</v>
      </c>
      <c r="B5" s="46"/>
      <c r="C5" s="46"/>
      <c r="D5" s="46"/>
      <c r="E5" s="4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12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1449</v>
      </c>
      <c r="D10" s="13">
        <v>42062390</v>
      </c>
    </row>
    <row r="11" spans="1:13" s="26" customFormat="1" ht="47.25" x14ac:dyDescent="0.25">
      <c r="B11" s="35" t="s">
        <v>32</v>
      </c>
      <c r="C11" s="20" t="s">
        <v>33</v>
      </c>
      <c r="D11" s="19">
        <v>3019066</v>
      </c>
    </row>
    <row r="12" spans="1:13" ht="15.75" x14ac:dyDescent="0.25">
      <c r="B12" s="2" t="s">
        <v>0</v>
      </c>
      <c r="C12" s="11"/>
      <c r="D12" s="16">
        <f>D11+D10</f>
        <v>45081456</v>
      </c>
    </row>
    <row r="14" spans="1:13" ht="28.5" x14ac:dyDescent="0.25">
      <c r="B14" s="6" t="s">
        <v>1</v>
      </c>
      <c r="C14" s="6" t="s">
        <v>26</v>
      </c>
      <c r="D14" s="7" t="s">
        <v>2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3" t="s">
        <v>22</v>
      </c>
      <c r="C16" s="33">
        <v>28297</v>
      </c>
      <c r="D16" s="38">
        <v>41466662</v>
      </c>
    </row>
    <row r="17" spans="2:5" s="26" customFormat="1" ht="15.75" x14ac:dyDescent="0.25">
      <c r="B17" s="3" t="s">
        <v>23</v>
      </c>
      <c r="C17" s="33">
        <v>5991</v>
      </c>
      <c r="D17" s="38">
        <v>9809475</v>
      </c>
    </row>
    <row r="18" spans="2:5" s="26" customFormat="1" ht="31.5" x14ac:dyDescent="0.25">
      <c r="B18" s="35" t="s">
        <v>25</v>
      </c>
      <c r="C18" s="33">
        <v>26090</v>
      </c>
      <c r="D18" s="53">
        <v>17362923</v>
      </c>
    </row>
    <row r="19" spans="2:5" s="26" customFormat="1" ht="30.75" customHeight="1" x14ac:dyDescent="0.25">
      <c r="B19" s="35" t="s">
        <v>28</v>
      </c>
      <c r="C19" s="33">
        <v>1852</v>
      </c>
      <c r="D19" s="54"/>
    </row>
    <row r="20" spans="2:5" ht="15.75" x14ac:dyDescent="0.25">
      <c r="B20" s="3" t="s">
        <v>16</v>
      </c>
      <c r="C20" s="33">
        <v>65</v>
      </c>
      <c r="D20" s="38">
        <v>43150</v>
      </c>
    </row>
    <row r="21" spans="2:5" s="26" customFormat="1" ht="15.75" x14ac:dyDescent="0.25">
      <c r="B21" s="3" t="s">
        <v>15</v>
      </c>
      <c r="C21" s="33">
        <v>82</v>
      </c>
      <c r="D21" s="38">
        <v>39958</v>
      </c>
    </row>
    <row r="22" spans="2:5" s="26" customFormat="1" ht="15.75" x14ac:dyDescent="0.25">
      <c r="B22" s="3" t="s">
        <v>17</v>
      </c>
      <c r="C22" s="33">
        <v>2828</v>
      </c>
      <c r="D22" s="38">
        <v>236675</v>
      </c>
    </row>
    <row r="23" spans="2:5" ht="15.75" x14ac:dyDescent="0.25">
      <c r="B23" s="3" t="s">
        <v>6</v>
      </c>
      <c r="C23" s="33">
        <v>777</v>
      </c>
      <c r="D23" s="38">
        <v>767942</v>
      </c>
    </row>
    <row r="24" spans="2:5" ht="31.5" x14ac:dyDescent="0.25">
      <c r="B24" s="25" t="s">
        <v>24</v>
      </c>
      <c r="C24" s="14" t="s">
        <v>36</v>
      </c>
      <c r="D24" s="19">
        <v>5536201</v>
      </c>
    </row>
    <row r="25" spans="2:5" ht="15.75" x14ac:dyDescent="0.25">
      <c r="B25" s="25" t="s">
        <v>14</v>
      </c>
      <c r="C25" s="33">
        <v>30</v>
      </c>
      <c r="D25" s="23">
        <v>87114</v>
      </c>
    </row>
    <row r="26" spans="2:5" s="26" customFormat="1" ht="15.75" x14ac:dyDescent="0.25">
      <c r="B26" s="36" t="s">
        <v>29</v>
      </c>
      <c r="C26" s="33" t="s">
        <v>33</v>
      </c>
      <c r="D26" s="23">
        <v>0</v>
      </c>
    </row>
    <row r="27" spans="2:5" s="26" customFormat="1" ht="30" x14ac:dyDescent="0.25">
      <c r="B27" s="34" t="s">
        <v>21</v>
      </c>
      <c r="C27" s="33">
        <v>296</v>
      </c>
      <c r="D27" s="23">
        <v>251644</v>
      </c>
    </row>
    <row r="28" spans="2:5" s="26" customFormat="1" ht="30" x14ac:dyDescent="0.25">
      <c r="B28" s="34" t="s">
        <v>30</v>
      </c>
      <c r="C28" s="33">
        <v>30</v>
      </c>
      <c r="D28" s="23">
        <v>3176</v>
      </c>
    </row>
    <row r="29" spans="2:5" s="26" customFormat="1" ht="31.5" customHeight="1" x14ac:dyDescent="0.25">
      <c r="B29" s="34" t="s">
        <v>32</v>
      </c>
      <c r="C29" s="33" t="s">
        <v>33</v>
      </c>
      <c r="D29" s="23">
        <v>5070286</v>
      </c>
    </row>
    <row r="30" spans="2:5" ht="15.75" x14ac:dyDescent="0.25">
      <c r="B30" s="2" t="s">
        <v>0</v>
      </c>
      <c r="C30" s="11"/>
      <c r="D30" s="16">
        <f>SUM(D16:D29)</f>
        <v>80675206</v>
      </c>
      <c r="E30" s="41"/>
    </row>
    <row r="31" spans="2:5" s="26" customFormat="1" ht="15.75" x14ac:dyDescent="0.25">
      <c r="B31" s="4"/>
      <c r="C31" s="12"/>
      <c r="D31" s="37"/>
      <c r="E31" s="41"/>
    </row>
    <row r="33" spans="1:5" ht="28.5" x14ac:dyDescent="0.25">
      <c r="B33" s="5" t="s">
        <v>3</v>
      </c>
      <c r="C33" s="6" t="s">
        <v>12</v>
      </c>
      <c r="D33" s="7" t="s">
        <v>2</v>
      </c>
    </row>
    <row r="34" spans="1:5" ht="15.75" x14ac:dyDescent="0.25">
      <c r="B34" s="8">
        <v>1</v>
      </c>
      <c r="C34" s="8">
        <v>2</v>
      </c>
      <c r="D34" s="8">
        <v>3</v>
      </c>
    </row>
    <row r="35" spans="1:5" ht="15.75" x14ac:dyDescent="0.25">
      <c r="B35" s="3" t="s">
        <v>3</v>
      </c>
      <c r="C35" s="40">
        <v>135</v>
      </c>
      <c r="D35" s="13">
        <v>2151776</v>
      </c>
    </row>
    <row r="36" spans="1:5" s="26" customFormat="1" ht="47.25" x14ac:dyDescent="0.25">
      <c r="B36" s="35" t="s">
        <v>32</v>
      </c>
      <c r="C36" s="17" t="s">
        <v>33</v>
      </c>
      <c r="D36" s="19">
        <v>163484</v>
      </c>
    </row>
    <row r="37" spans="1:5" ht="15.75" x14ac:dyDescent="0.25">
      <c r="B37" s="2" t="s">
        <v>0</v>
      </c>
      <c r="C37" s="11"/>
      <c r="D37" s="15">
        <f>D36+D35</f>
        <v>2315260</v>
      </c>
    </row>
    <row r="38" spans="1:5" ht="15.75" x14ac:dyDescent="0.25">
      <c r="B38" s="4"/>
      <c r="C38" s="12"/>
      <c r="D38" s="12"/>
    </row>
    <row r="39" spans="1:5" ht="15.75" thickBot="1" x14ac:dyDescent="0.3"/>
    <row r="40" spans="1:5" ht="15.75" x14ac:dyDescent="0.25">
      <c r="B40" s="47" t="s">
        <v>4</v>
      </c>
      <c r="C40" s="49" t="s">
        <v>2</v>
      </c>
      <c r="D40" s="50"/>
      <c r="E40" s="9"/>
    </row>
    <row r="41" spans="1:5" ht="16.5" thickBot="1" x14ac:dyDescent="0.3">
      <c r="B41" s="48"/>
      <c r="C41" s="51">
        <f>D12+D30+D37</f>
        <v>128071922</v>
      </c>
      <c r="D41" s="52"/>
      <c r="E41" s="21"/>
    </row>
    <row r="43" spans="1:5" s="26" customFormat="1" ht="44.25" customHeight="1" x14ac:dyDescent="0.25">
      <c r="A43" s="42" t="s">
        <v>27</v>
      </c>
      <c r="B43" s="42"/>
      <c r="C43" s="42"/>
      <c r="D43" s="42"/>
      <c r="E43" s="42"/>
    </row>
    <row r="44" spans="1:5" s="26" customFormat="1" x14ac:dyDescent="0.25"/>
    <row r="45" spans="1:5" s="26" customFormat="1" x14ac:dyDescent="0.25">
      <c r="A45" s="43" t="s">
        <v>7</v>
      </c>
      <c r="B45" s="44" t="s">
        <v>8</v>
      </c>
      <c r="C45" s="44"/>
      <c r="D45" s="44"/>
      <c r="E45" s="28"/>
    </row>
    <row r="46" spans="1:5" s="26" customFormat="1" ht="90" x14ac:dyDescent="0.25">
      <c r="A46" s="43"/>
      <c r="B46" s="31" t="s">
        <v>9</v>
      </c>
      <c r="C46" s="32" t="s">
        <v>19</v>
      </c>
      <c r="D46" s="32" t="s">
        <v>20</v>
      </c>
      <c r="E46" s="27"/>
    </row>
    <row r="47" spans="1:5" s="26" customFormat="1" x14ac:dyDescent="0.25">
      <c r="A47" s="29">
        <f>B47+C47+D47</f>
        <v>15422</v>
      </c>
      <c r="B47" s="30">
        <v>2270</v>
      </c>
      <c r="C47" s="29">
        <v>2959</v>
      </c>
      <c r="D47" s="29">
        <v>10193</v>
      </c>
    </row>
    <row r="48" spans="1:5" s="26" customFormat="1" x14ac:dyDescent="0.25"/>
  </sheetData>
  <mergeCells count="11">
    <mergeCell ref="A43:E43"/>
    <mergeCell ref="A45:A46"/>
    <mergeCell ref="B45:D45"/>
    <mergeCell ref="D1:E1"/>
    <mergeCell ref="C2:E2"/>
    <mergeCell ref="C3:E3"/>
    <mergeCell ref="A5:E5"/>
    <mergeCell ref="B40:B41"/>
    <mergeCell ref="C40:D40"/>
    <mergeCell ref="C41:D41"/>
    <mergeCell ref="D18:D19"/>
  </mergeCells>
  <pageMargins left="0.7" right="0.7" top="0.75" bottom="0.75" header="0.3" footer="0.3"/>
  <pageSetup paperSize="9" scale="69" orientation="portrait" r:id="rId1"/>
  <rowBreaks count="1" manualBreakCount="1">
    <brk id="48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topLeftCell="A4" zoomScaleNormal="100" workbookViewId="0">
      <selection activeCell="E20" sqref="E20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4"/>
      <c r="D1" s="55" t="s">
        <v>11</v>
      </c>
      <c r="E1" s="55"/>
    </row>
    <row r="2" spans="1:13" x14ac:dyDescent="0.25">
      <c r="C2" s="55" t="s">
        <v>10</v>
      </c>
      <c r="D2" s="55"/>
      <c r="E2" s="55"/>
    </row>
    <row r="3" spans="1:13" x14ac:dyDescent="0.25">
      <c r="C3" s="55" t="s">
        <v>13</v>
      </c>
      <c r="D3" s="55"/>
      <c r="E3" s="55"/>
    </row>
    <row r="5" spans="1:13" ht="56.25" customHeight="1" x14ac:dyDescent="0.25">
      <c r="A5" s="46" t="s">
        <v>38</v>
      </c>
      <c r="B5" s="46"/>
      <c r="C5" s="46"/>
      <c r="D5" s="46"/>
      <c r="E5" s="4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12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42</v>
      </c>
      <c r="D10" s="13">
        <v>1100292</v>
      </c>
    </row>
    <row r="11" spans="1:13" ht="15.75" x14ac:dyDescent="0.25">
      <c r="B11" s="2" t="s">
        <v>0</v>
      </c>
      <c r="C11" s="11"/>
      <c r="D11" s="16">
        <f>D10</f>
        <v>1100292</v>
      </c>
    </row>
    <row r="13" spans="1:13" ht="28.5" x14ac:dyDescent="0.25">
      <c r="B13" s="6" t="s">
        <v>1</v>
      </c>
      <c r="C13" s="6" t="s">
        <v>26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22</v>
      </c>
      <c r="C15" s="33">
        <v>1169</v>
      </c>
      <c r="D15" s="18">
        <v>472631</v>
      </c>
    </row>
    <row r="16" spans="1:13" s="26" customFormat="1" ht="15.75" x14ac:dyDescent="0.25">
      <c r="B16" s="3" t="s">
        <v>23</v>
      </c>
      <c r="C16" s="33">
        <v>200</v>
      </c>
      <c r="D16" s="18">
        <v>161700</v>
      </c>
    </row>
    <row r="17" spans="2:5" ht="31.5" x14ac:dyDescent="0.25">
      <c r="B17" s="25" t="s">
        <v>24</v>
      </c>
      <c r="C17" s="14" t="s">
        <v>37</v>
      </c>
      <c r="D17" s="19">
        <f>'[1]инообластные с 01.12.2020'!$Z$101</f>
        <v>170030</v>
      </c>
    </row>
    <row r="18" spans="2:5" ht="15.75" x14ac:dyDescent="0.25">
      <c r="B18" s="22" t="s">
        <v>18</v>
      </c>
      <c r="C18" s="33">
        <v>16</v>
      </c>
      <c r="D18" s="23">
        <v>14900</v>
      </c>
    </row>
    <row r="19" spans="2:5" ht="15.75" x14ac:dyDescent="0.25">
      <c r="B19" s="2" t="s">
        <v>0</v>
      </c>
      <c r="C19" s="11"/>
      <c r="D19" s="16">
        <f>SUM(D15:D18)</f>
        <v>819261</v>
      </c>
      <c r="E19" s="41"/>
    </row>
    <row r="20" spans="2:5" x14ac:dyDescent="0.25">
      <c r="D20" s="41"/>
    </row>
    <row r="21" spans="2:5" ht="28.5" x14ac:dyDescent="0.25">
      <c r="B21" s="5" t="s">
        <v>3</v>
      </c>
      <c r="C21" s="6" t="s">
        <v>12</v>
      </c>
      <c r="D21" s="7" t="s">
        <v>2</v>
      </c>
    </row>
    <row r="22" spans="2:5" ht="15.75" x14ac:dyDescent="0.25">
      <c r="B22" s="8">
        <v>1</v>
      </c>
      <c r="C22" s="8">
        <v>2</v>
      </c>
      <c r="D22" s="8">
        <v>3</v>
      </c>
    </row>
    <row r="23" spans="2:5" ht="15.75" x14ac:dyDescent="0.25">
      <c r="B23" s="3" t="s">
        <v>3</v>
      </c>
      <c r="C23" s="17">
        <v>3</v>
      </c>
      <c r="D23" s="13">
        <v>40659</v>
      </c>
    </row>
    <row r="24" spans="2:5" ht="15.75" x14ac:dyDescent="0.25">
      <c r="B24" s="2" t="s">
        <v>0</v>
      </c>
      <c r="C24" s="11"/>
      <c r="D24" s="15">
        <f>D23</f>
        <v>40659</v>
      </c>
    </row>
    <row r="25" spans="2:5" ht="15.75" x14ac:dyDescent="0.25">
      <c r="B25" s="4"/>
      <c r="C25" s="12"/>
      <c r="D25" s="12"/>
    </row>
    <row r="26" spans="2:5" ht="15.75" thickBot="1" x14ac:dyDescent="0.3"/>
    <row r="27" spans="2:5" ht="15.75" x14ac:dyDescent="0.25">
      <c r="B27" s="47" t="s">
        <v>4</v>
      </c>
      <c r="C27" s="49" t="s">
        <v>2</v>
      </c>
      <c r="D27" s="50"/>
      <c r="E27" s="9"/>
    </row>
    <row r="28" spans="2:5" ht="16.5" thickBot="1" x14ac:dyDescent="0.3">
      <c r="B28" s="48"/>
      <c r="C28" s="51">
        <f>D11+D19+D24</f>
        <v>1960212</v>
      </c>
      <c r="D28" s="52"/>
      <c r="E28" s="21"/>
    </row>
  </sheetData>
  <mergeCells count="7">
    <mergeCell ref="D1:E1"/>
    <mergeCell ref="C2:E2"/>
    <mergeCell ref="C3:E3"/>
    <mergeCell ref="A5:E5"/>
    <mergeCell ref="B27:B28"/>
    <mergeCell ref="C27:D27"/>
    <mergeCell ref="C28:D28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2020</vt:lpstr>
      <vt:lpstr>среднегодовая по инообластным</vt:lpstr>
      <vt:lpstr>'среднегодовая 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2021-01-20T01:07:19Z</cp:lastPrinted>
  <dcterms:created xsi:type="dcterms:W3CDTF">2013-02-07T03:49:39Z</dcterms:created>
  <dcterms:modified xsi:type="dcterms:W3CDTF">2021-01-21T00:53:30Z</dcterms:modified>
</cp:coreProperties>
</file>